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<sst xmlns="http://schemas.openxmlformats.org/spreadsheetml/2006/main" count="111" uniqueCount="94">
  <si>
    <t>К Решению Совета депутатов</t>
  </si>
  <si>
    <t>Код администратора</t>
  </si>
  <si>
    <t>Код дохода</t>
  </si>
  <si>
    <t>Наименование</t>
  </si>
  <si>
    <t>Бюджет- ные ассиг- нования</t>
  </si>
  <si>
    <t>Исполнено</t>
  </si>
  <si>
    <t>% испол- нения</t>
  </si>
  <si>
    <t>1 00 00000 00 0000 000 0</t>
  </si>
  <si>
    <t>Д О Х О Д Ы</t>
  </si>
  <si>
    <t>1 01 00000 00 0000 110</t>
  </si>
  <si>
    <t>Налог на прибыль, доходы</t>
  </si>
  <si>
    <t>1 01 01000 01 0000 110</t>
  </si>
  <si>
    <t>Налог на дохлы физических лиц</t>
  </si>
  <si>
    <t>1 01 02021 01 0000 110</t>
  </si>
  <si>
    <t>Налог на доходы физических лиц с доходов, облагаемых  по налоговой ставке, установленной  п.1 ст.224 Налогового кодекса РФ за исключением доходов, полученных физическими  лицами, зарегистрированными в качестве  индивидуальных предпринимателей и других лиц, занимающихся частной практикой.</t>
  </si>
  <si>
    <t>1 05 00000 00 0000 000</t>
  </si>
  <si>
    <t>Налоги на совокупный доход</t>
  </si>
  <si>
    <t xml:space="preserve">1 05 02000 02 0000 110 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</si>
  <si>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</si>
  <si>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</si>
  <si>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</si>
  <si>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</si>
  <si>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</si>
  <si>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 xml:space="preserve">1 06 06013 10 0000 110 </t>
  </si>
  <si>
    <t>Земельный налог, взимаемый по ставкам, установленным в соответствии Сп.п. 1 п.1 ст.394 НК РФ и применяемым к объектам налогообложения, расположенным в границах поселений.</t>
  </si>
  <si>
    <t xml:space="preserve">1 06 06023 10 0000 110 </t>
  </si>
  <si>
    <t>Земельный налог, взимаемый по ставкам, установленным в соответствии Сп.п. 2 п.1 ст.394 НК РФ и применяемым к объектам налогообложения, расположенным в границах поселений.</t>
  </si>
  <si>
    <t xml:space="preserve">1 08 00000 00 0000 000 </t>
  </si>
  <si>
    <t>Госпошлина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</si>
  <si>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</si>
  <si>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</si>
  <si>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1 09 00000 00 0000 000</t>
  </si>
  <si>
    <t>Задолженность и перерасчеты по отмененным налогам, сборам и обязательным платежам</t>
  </si>
  <si>
    <t>Земельный налог (по обязательствам, возникшим до 1 января 2006 г., мобилизуемый на территориях поселений)</t>
  </si>
  <si>
    <t>1 11 00000 00 0000 000</t>
  </si>
  <si>
    <t xml:space="preserve">Доходы от использования  имущества, находящегося в государственной и муниципальной собственности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</si>
  <si>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</si>
  <si>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</si>
  <si>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</si>
  <si>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</si>
  <si>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2 02 01001 10 0000 151</t>
  </si>
  <si>
    <t>Дотации бюджетам поселений на выравнивание уровня бюджетной обеспеченности.</t>
  </si>
  <si>
    <t>2 02 01003 10 0000 151</t>
  </si>
  <si>
    <t>Дотация бюджетам поселений на сбалансированность уровня бюджетной обеспеченности</t>
  </si>
  <si>
    <t>2 02 03015 10 0000151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</si>
  <si>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</si>
  <si>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</si>
  <si>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</si>
  <si>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</si>
  <si>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</si>
  <si>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</si>
  <si>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</si>
  <si>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</si>
  <si>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ВСЕГО ДОХОДОВ</t>
  </si>
  <si>
    <t>039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</si>
  <si>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</si>
  <si>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</t>
  </si>
  <si>
    <t xml:space="preserve">1 16 00000 00 0000 140 </t>
  </si>
  <si>
    <t>Штрафы, санкции, возмещения ущерба</t>
  </si>
  <si>
    <t>161</t>
  </si>
  <si>
    <t>1 16 33050 10 0000 140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</si>
  <si>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</si>
  <si>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1 17 00000 00 0000 180</t>
  </si>
  <si>
    <t>Прочие неналоговые доходы</t>
  </si>
  <si>
    <t>010</t>
  </si>
  <si>
    <t>1 17 01050 10 0000 180</t>
  </si>
  <si>
    <t>Невыясненные поступления, зачисляемые в бюджеты поселений</t>
  </si>
  <si>
    <t>Прочие безвозмездные поступления</t>
  </si>
  <si>
    <t>2 02 09054 10 0000 151</t>
  </si>
  <si>
    <t>Прочие безвозмездные поступления в бюджеты поселений от бюджетов муниципальных районов</t>
  </si>
  <si>
    <t>3 03 00000 00 0000 180</t>
  </si>
  <si>
    <t>Безвозмездные поступления от предпринимательской и иной приносящей доход деятельности</t>
  </si>
  <si>
    <t>3 03 03050 10 0000 180</t>
  </si>
  <si>
    <t>Гранты, премии, добровольные пожертвования муниципальным учреждениям, находящихся в ведении органов местного самоуправления</t>
  </si>
  <si>
    <t xml:space="preserve">1 13 00000 00 0000 000 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</si>
  <si>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</si>
  <si>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</si>
  <si>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</si>
  <si>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2 02 04000 00 0000 151</t>
  </si>
  <si>
    <t>2 02 04999 10 0000 151</t>
  </si>
  <si>
    <t>Прочие межбюджетные трансфетры, предоставляемые бюджетам поселений</t>
  </si>
  <si>
    <t>2 02 0000 00 0000 151</t>
  </si>
  <si>
    <t>021</t>
  </si>
  <si>
    <t>1 14 00000 00 0000 000</t>
  </si>
  <si>
    <t>Доходы от продажи материальных и нематериальных активов</t>
  </si>
  <si>
    <t>1 14 02033 10 0000 430</t>
  </si>
  <si>
    <t>Доходы местных бюджетов от продажи имущества</t>
  </si>
  <si>
    <t>Доходы местных бюджетов от продажи земельных участков</t>
  </si>
  <si>
    <t>1 09 04053 10 0000 110</t>
  </si>
  <si>
    <t xml:space="preserve">1 11 05013 10  0000 120 </t>
  </si>
  <si>
    <t>1 14 06013 10 0000 430</t>
  </si>
  <si>
    <t>от 31.03.2014 г.№ 2-76</t>
  </si>
  <si>
    <t>ДОХОДЫ БЮДЖЕТА ТОЛСТИХИНСКОГО СЕЛЬСОВЕТА ЗА 2013 ГОД ПО ГРУППАМ, ПОДРГУППАМ, СТАТЬЯМ И ПОДСТАТЬЯМ КЛАССИФИКАЦИИ ДОХОДОВ</t>
  </si>
  <si>
    <t>Приложение №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</si>
</sst>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</numFmts>
  <fonts count="23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175" fontId="4" fillId="0" borderId="12" xfId="55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75" fontId="5" fillId="0" borderId="12" xfId="55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2" max="2" width="21.625" style="0" customWidth="1"/>
    <col min="3" max="3" width="32.25390625" style="0" customWidth="1"/>
    <col min="6" max="6" width="12.625" style="0" bestFit="1" customWidth="1"/>
  </cols>
  <sheetData>
    <row r="1" ht="15.75">
      <c r="A1" s="1"/>
    </row>
    <row r="2" spans="1:6" ht="15.75">
      <c r="A2" s="19" t="s">
        <v>93</v>
      </c>
      <c r="B2" s="19"/>
      <c r="C2" s="19"/>
      <c r="D2" s="19"/>
      <c r="E2" s="19"/>
      <c r="F2" s="19"/>
    </row>
    <row r="3" spans="1:6" ht="15.75">
      <c r="A3" s="19" t="s">
        <v>0</v>
      </c>
      <c r="B3" s="19"/>
      <c r="C3" s="19"/>
      <c r="D3" s="19"/>
      <c r="E3" s="19"/>
      <c r="F3" s="19"/>
    </row>
    <row r="4" spans="1:6" ht="15.75">
      <c r="A4" s="19" t="s">
        <v>91</v>
      </c>
      <c r="B4" s="19"/>
      <c r="C4" s="19"/>
      <c r="D4" s="19"/>
      <c r="E4" s="19"/>
      <c r="F4" s="19"/>
    </row>
    <row r="5" ht="15.75">
      <c r="A5" s="1"/>
    </row>
    <row r="6" ht="15.75">
      <c r="A6" s="1"/>
    </row>
    <row r="7" spans="1:6" ht="60" customHeight="1">
      <c r="A7" s="20" t="s">
        <v>92</v>
      </c>
      <c r="B7" s="20"/>
      <c r="C7" s="20"/>
      <c r="D7" s="20"/>
      <c r="E7" s="20"/>
      <c r="F7" s="20"/>
    </row>
    <row r="8" ht="16.5" thickBot="1">
      <c r="A8" s="2"/>
    </row>
    <row r="9" spans="1:6" ht="63.75" thickBot="1">
      <c r="A9" s="3" t="s">
        <v>1</v>
      </c>
      <c r="B9" s="4" t="s">
        <v>2</v>
      </c>
      <c r="C9" s="4" t="s">
        <v>3</v>
      </c>
      <c r="D9" s="5" t="s">
        <v>4</v>
      </c>
      <c r="E9" s="4" t="s">
        <v>5</v>
      </c>
      <c r="F9" s="5" t="s">
        <v>6</v>
      </c>
    </row>
    <row r="10" spans="1:6" ht="21" customHeight="1" thickBot="1">
      <c r="A10" s="13">
        <v>0</v>
      </c>
      <c r="B10" s="6" t="s">
        <v>7</v>
      </c>
      <c r="C10" s="7" t="s">
        <v>8</v>
      </c>
      <c r="D10" s="8">
        <f>SUM(D12+D14+D16+D24+D26+D32+D20)</f>
        <v>872.6999999999998</v>
      </c>
      <c r="E10" s="8">
        <f>SUM(E12+E14+E16+E24+E26+E32+E20+E22)</f>
        <v>869.3</v>
      </c>
      <c r="F10" s="12">
        <f>SUM(E10/D10)</f>
        <v>0.9961040449180705</v>
      </c>
    </row>
    <row r="11" spans="1:6" ht="21.75" customHeight="1" thickBot="1">
      <c r="A11" s="14">
        <v>0</v>
      </c>
      <c r="B11" s="8" t="s">
        <v>9</v>
      </c>
      <c r="C11" s="7" t="s">
        <v>10</v>
      </c>
      <c r="D11" s="8">
        <f>D12</f>
        <v>212.2</v>
      </c>
      <c r="E11" s="8">
        <f>E12</f>
        <v>212.2</v>
      </c>
      <c r="F11" s="12">
        <f aca="true" t="shared" si="0" ref="F11:F50">SUM(E11/D11)</f>
        <v>1</v>
      </c>
    </row>
    <row r="12" spans="1:6" ht="23.25" customHeight="1" thickBot="1">
      <c r="A12" s="14">
        <v>0</v>
      </c>
      <c r="B12" s="8" t="s">
        <v>11</v>
      </c>
      <c r="C12" s="7" t="s">
        <v>12</v>
      </c>
      <c r="D12" s="8">
        <f>SUM(D13)</f>
        <v>212.2</v>
      </c>
      <c r="E12" s="8">
        <f>SUM(E13)</f>
        <v>212.2</v>
      </c>
      <c r="F12" s="12">
        <f t="shared" si="0"/>
        <v>1</v>
      </c>
    </row>
    <row r="13" spans="1:6" ht="146.25" customHeight="1" thickBot="1">
      <c r="A13" s="15">
        <v>182</v>
      </c>
      <c r="B13" s="9" t="s">
        <v>13</v>
      </c>
      <c r="C13" s="10" t="s">
        <v>14</v>
      </c>
      <c r="D13" s="9">
        <v>212.2</v>
      </c>
      <c r="E13" s="9">
        <v>212.2</v>
      </c>
      <c r="F13" s="12">
        <f t="shared" si="0"/>
        <v>1</v>
      </c>
    </row>
    <row r="14" spans="1:6" ht="14.25" thickBot="1">
      <c r="A14" s="14">
        <v>0</v>
      </c>
      <c r="B14" s="8" t="s">
        <v>15</v>
      </c>
      <c r="C14" s="7" t="s">
        <v>16</v>
      </c>
      <c r="D14" s="8">
        <f>SUM(D15)</f>
        <v>54.4</v>
      </c>
      <c r="E14" s="8">
        <f>SUM(E15)</f>
        <v>54.4</v>
      </c>
      <c r="F14" s="12">
        <f t="shared" si="0"/>
        <v>1</v>
      </c>
    </row>
    <row r="15" spans="1:6" ht="36" customHeight="1" thickBot="1">
      <c r="A15" s="16">
        <v>182</v>
      </c>
      <c r="B15" s="10" t="s">
        <v>17</v>
      </c>
      <c r="C15" s="10" t="s">
        <v>18</v>
      </c>
      <c r="D15" s="9">
        <v>54.4</v>
      </c>
      <c r="E15" s="9">
        <v>54.4</v>
      </c>
      <c r="F15" s="12">
        <f t="shared" si="0"/>
        <v>1</v>
      </c>
    </row>
    <row r="16" spans="1:6" ht="20.25" customHeight="1" thickBot="1">
      <c r="A16" s="17">
        <v>0</v>
      </c>
      <c r="B16" s="7" t="s">
        <v>19</v>
      </c>
      <c r="C16" s="7" t="s">
        <v>20</v>
      </c>
      <c r="D16" s="8">
        <f>D17+D18+D19</f>
        <v>507.79999999999995</v>
      </c>
      <c r="E16" s="8">
        <f>E17+E18+E19</f>
        <v>504.4</v>
      </c>
      <c r="F16" s="12">
        <f t="shared" si="0"/>
        <v>0.9933044505710911</v>
      </c>
    </row>
    <row r="17" spans="1:6" ht="79.5" customHeight="1" thickBot="1">
      <c r="A17" s="16">
        <v>182</v>
      </c>
      <c r="B17" s="10" t="s">
        <v>21</v>
      </c>
      <c r="C17" s="10" t="s">
        <v>22</v>
      </c>
      <c r="D17" s="9">
        <v>57.7</v>
      </c>
      <c r="E17" s="10">
        <v>57.7</v>
      </c>
      <c r="F17" s="12">
        <f t="shared" si="0"/>
        <v>1</v>
      </c>
    </row>
    <row r="18" spans="1:6" ht="127.5" customHeight="1" thickBot="1">
      <c r="A18" s="16">
        <v>182</v>
      </c>
      <c r="B18" s="10" t="s">
        <v>23</v>
      </c>
      <c r="C18" s="10" t="s">
        <v>24</v>
      </c>
      <c r="D18" s="9">
        <v>445.2</v>
      </c>
      <c r="E18" s="9">
        <v>445.2</v>
      </c>
      <c r="F18" s="12">
        <f t="shared" si="0"/>
        <v>1</v>
      </c>
    </row>
    <row r="19" spans="1:6" ht="93" customHeight="1" thickBot="1">
      <c r="A19" s="16">
        <v>182</v>
      </c>
      <c r="B19" s="10" t="s">
        <v>25</v>
      </c>
      <c r="C19" s="10" t="s">
        <v>26</v>
      </c>
      <c r="D19" s="9">
        <v>4.9</v>
      </c>
      <c r="E19" s="9">
        <v>1.5</v>
      </c>
      <c r="F19" s="12">
        <f t="shared" si="0"/>
        <v>0.3061224489795918</v>
      </c>
    </row>
    <row r="20" spans="1:6" ht="14.25" thickBot="1">
      <c r="A20" s="17">
        <v>0</v>
      </c>
      <c r="B20" s="7" t="s">
        <v>27</v>
      </c>
      <c r="C20" s="7" t="s">
        <v>28</v>
      </c>
      <c r="D20" s="8">
        <f>D21</f>
        <v>12.5</v>
      </c>
      <c r="E20" s="8">
        <f>E21</f>
        <v>12.5</v>
      </c>
      <c r="F20" s="12">
        <f t="shared" si="0"/>
        <v>1</v>
      </c>
    </row>
    <row r="21" spans="1:6" ht="95.25" thickBot="1">
      <c r="A21" s="16" t="s">
        <v>82</v>
      </c>
      <c r="B21" s="10" t="s">
        <v>29</v>
      </c>
      <c r="C21" s="10" t="s">
        <v>30</v>
      </c>
      <c r="D21" s="9">
        <v>12.5</v>
      </c>
      <c r="E21" s="9">
        <v>12.5</v>
      </c>
      <c r="F21" s="12">
        <f t="shared" si="0"/>
        <v>1</v>
      </c>
    </row>
    <row r="22" spans="1:6" ht="55.5" customHeight="1" thickBot="1">
      <c r="A22" s="17">
        <v>0</v>
      </c>
      <c r="B22" s="7" t="s">
        <v>31</v>
      </c>
      <c r="C22" s="7" t="s">
        <v>32</v>
      </c>
      <c r="D22" s="8">
        <f>SUM(D23)</f>
        <v>0</v>
      </c>
      <c r="E22" s="8">
        <f>SUM(E23)</f>
        <v>0</v>
      </c>
      <c r="F22" s="12"/>
    </row>
    <row r="23" spans="1:6" ht="67.5" customHeight="1" thickBot="1">
      <c r="A23" s="16">
        <v>182</v>
      </c>
      <c r="B23" s="10" t="s">
        <v>88</v>
      </c>
      <c r="C23" s="10" t="s">
        <v>33</v>
      </c>
      <c r="D23" s="9">
        <v>0</v>
      </c>
      <c r="E23" s="9">
        <v>0</v>
      </c>
      <c r="F23" s="12"/>
    </row>
    <row r="24" spans="1:6" ht="61.5" customHeight="1" thickBot="1">
      <c r="A24" s="17">
        <v>0</v>
      </c>
      <c r="B24" s="7" t="s">
        <v>34</v>
      </c>
      <c r="C24" s="7" t="s">
        <v>35</v>
      </c>
      <c r="D24" s="8">
        <f>D25</f>
        <v>81.5</v>
      </c>
      <c r="E24" s="8">
        <f>E25</f>
        <v>81.5</v>
      </c>
      <c r="F24" s="12">
        <f t="shared" si="0"/>
        <v>1</v>
      </c>
    </row>
    <row r="25" spans="1:6" ht="225" customHeight="1" thickBot="1">
      <c r="A25" s="16" t="s">
        <v>54</v>
      </c>
      <c r="B25" s="10" t="s">
        <v>89</v>
      </c>
      <c r="C25" s="10" t="s">
        <v>55</v>
      </c>
      <c r="D25" s="9">
        <v>81.5</v>
      </c>
      <c r="E25" s="9">
        <v>81.5</v>
      </c>
      <c r="F25" s="12">
        <f t="shared" si="0"/>
        <v>1</v>
      </c>
    </row>
    <row r="26" spans="1:6" ht="63" customHeight="1" hidden="1" thickBot="1">
      <c r="A26" s="17" t="s">
        <v>56</v>
      </c>
      <c r="B26" s="7" t="s">
        <v>74</v>
      </c>
      <c r="C26" s="7" t="s">
        <v>75</v>
      </c>
      <c r="D26" s="8">
        <f>D27</f>
        <v>0</v>
      </c>
      <c r="E26" s="8">
        <f>E27</f>
        <v>0</v>
      </c>
      <c r="F26" s="12"/>
    </row>
    <row r="27" spans="1:6" ht="70.5" customHeight="1" hidden="1" thickBot="1">
      <c r="A27" s="16" t="s">
        <v>82</v>
      </c>
      <c r="B27" s="10" t="s">
        <v>76</v>
      </c>
      <c r="C27" s="10" t="s">
        <v>77</v>
      </c>
      <c r="D27" s="9"/>
      <c r="E27" s="9"/>
      <c r="F27" s="18"/>
    </row>
    <row r="28" spans="1:6" ht="63" customHeight="1" hidden="1" thickBot="1">
      <c r="A28" s="17" t="s">
        <v>56</v>
      </c>
      <c r="B28" s="7" t="s">
        <v>57</v>
      </c>
      <c r="C28" s="7" t="s">
        <v>58</v>
      </c>
      <c r="D28" s="8">
        <f>D29</f>
        <v>0</v>
      </c>
      <c r="E28" s="8">
        <f>E29</f>
        <v>0</v>
      </c>
      <c r="F28" s="18" t="e">
        <f t="shared" si="0"/>
        <v>#DIV/0!</v>
      </c>
    </row>
    <row r="29" spans="1:6" ht="78" customHeight="1" hidden="1" thickBot="1">
      <c r="A29" s="16" t="s">
        <v>59</v>
      </c>
      <c r="B29" s="10" t="s">
        <v>60</v>
      </c>
      <c r="C29" s="10" t="s">
        <v>61</v>
      </c>
      <c r="D29" s="9">
        <v>0</v>
      </c>
      <c r="E29" s="9">
        <v>0</v>
      </c>
      <c r="F29" s="18" t="e">
        <f t="shared" si="0"/>
        <v>#DIV/0!</v>
      </c>
    </row>
    <row r="30" spans="1:6" ht="63" customHeight="1" hidden="1" thickBot="1">
      <c r="A30" s="17" t="s">
        <v>56</v>
      </c>
      <c r="B30" s="7" t="s">
        <v>62</v>
      </c>
      <c r="C30" s="7" t="s">
        <v>63</v>
      </c>
      <c r="D30" s="8">
        <f>D31</f>
        <v>0</v>
      </c>
      <c r="E30" s="8">
        <f>E31</f>
        <v>0</v>
      </c>
      <c r="F30" s="12"/>
    </row>
    <row r="31" spans="1:6" ht="63" customHeight="1" hidden="1" thickBot="1">
      <c r="A31" s="16" t="s">
        <v>64</v>
      </c>
      <c r="B31" s="10" t="s">
        <v>65</v>
      </c>
      <c r="C31" s="10" t="s">
        <v>66</v>
      </c>
      <c r="D31" s="9"/>
      <c r="E31" s="9"/>
      <c r="F31" s="18"/>
    </row>
    <row r="32" spans="1:6" ht="63" customHeight="1" thickBot="1">
      <c r="A32" s="16" t="s">
        <v>82</v>
      </c>
      <c r="B32" s="7" t="s">
        <v>83</v>
      </c>
      <c r="C32" s="7" t="s">
        <v>84</v>
      </c>
      <c r="D32" s="8">
        <f>SUM(D33:D34)</f>
        <v>4.3</v>
      </c>
      <c r="E32" s="8">
        <f>SUM(E33:E34)</f>
        <v>4.3</v>
      </c>
      <c r="F32" s="18">
        <f t="shared" si="0"/>
        <v>1</v>
      </c>
    </row>
    <row r="33" spans="1:6" ht="63" customHeight="1" hidden="1" thickBot="1">
      <c r="A33" s="16" t="s">
        <v>82</v>
      </c>
      <c r="B33" s="10" t="s">
        <v>85</v>
      </c>
      <c r="C33" s="10" t="s">
        <v>86</v>
      </c>
      <c r="D33" s="9"/>
      <c r="E33" s="9"/>
      <c r="F33" s="18"/>
    </row>
    <row r="34" spans="1:6" ht="63" customHeight="1" thickBot="1">
      <c r="A34" s="16" t="s">
        <v>82</v>
      </c>
      <c r="B34" s="10" t="s">
        <v>90</v>
      </c>
      <c r="C34" s="10" t="s">
        <v>87</v>
      </c>
      <c r="D34" s="9">
        <v>4.3</v>
      </c>
      <c r="E34" s="9">
        <v>4.3</v>
      </c>
      <c r="F34" s="18">
        <f t="shared" si="0"/>
        <v>1</v>
      </c>
    </row>
    <row r="35" spans="1:6" ht="31.5" customHeight="1" thickBot="1">
      <c r="A35" s="17">
        <v>0</v>
      </c>
      <c r="B35" s="7" t="s">
        <v>36</v>
      </c>
      <c r="C35" s="7" t="s">
        <v>37</v>
      </c>
      <c r="D35" s="8">
        <f>D36+D43</f>
        <v>6873.400000000001</v>
      </c>
      <c r="E35" s="8">
        <f>E36+E43</f>
        <v>6219.8</v>
      </c>
      <c r="F35" s="12">
        <f t="shared" si="0"/>
        <v>0.9049087787703319</v>
      </c>
    </row>
    <row r="36" spans="1:6" ht="43.5" customHeight="1" thickBot="1">
      <c r="A36" s="17">
        <v>0</v>
      </c>
      <c r="B36" s="7" t="s">
        <v>38</v>
      </c>
      <c r="C36" s="7" t="s">
        <v>39</v>
      </c>
      <c r="D36" s="8">
        <f>D37+D38+D38+D39+D42</f>
        <v>6863.400000000001</v>
      </c>
      <c r="E36" s="8">
        <f>E37+E38+E38+E39+E42</f>
        <v>6209.8</v>
      </c>
      <c r="F36" s="12">
        <f t="shared" si="0"/>
        <v>0.9047702304980039</v>
      </c>
    </row>
    <row r="37" spans="1:6" ht="51" customHeight="1" thickBot="1">
      <c r="A37" s="16" t="s">
        <v>82</v>
      </c>
      <c r="B37" s="10" t="s">
        <v>40</v>
      </c>
      <c r="C37" s="10" t="s">
        <v>41</v>
      </c>
      <c r="D37" s="9">
        <v>1257.4</v>
      </c>
      <c r="E37" s="9">
        <v>1257.4</v>
      </c>
      <c r="F37" s="12">
        <f t="shared" si="0"/>
        <v>1</v>
      </c>
    </row>
    <row r="38" spans="1:6" ht="51" customHeight="1" hidden="1" thickBot="1">
      <c r="A38" s="16">
        <v>10</v>
      </c>
      <c r="B38" s="10" t="s">
        <v>42</v>
      </c>
      <c r="C38" s="10" t="s">
        <v>43</v>
      </c>
      <c r="D38" s="9"/>
      <c r="E38" s="9"/>
      <c r="F38" s="12"/>
    </row>
    <row r="39" spans="1:6" ht="78" customHeight="1" thickBot="1">
      <c r="A39" s="16" t="s">
        <v>82</v>
      </c>
      <c r="B39" s="10" t="s">
        <v>44</v>
      </c>
      <c r="C39" s="10" t="s">
        <v>45</v>
      </c>
      <c r="D39" s="9">
        <v>65.7</v>
      </c>
      <c r="E39" s="9">
        <v>65.7</v>
      </c>
      <c r="F39" s="12">
        <f t="shared" si="0"/>
        <v>1</v>
      </c>
    </row>
    <row r="40" spans="1:6" ht="54.75" customHeight="1" thickBot="1">
      <c r="A40" s="17" t="s">
        <v>56</v>
      </c>
      <c r="B40" s="7" t="s">
        <v>78</v>
      </c>
      <c r="C40" s="7" t="s">
        <v>46</v>
      </c>
      <c r="D40" s="8">
        <f>D41+D42</f>
        <v>5540.3</v>
      </c>
      <c r="E40" s="8">
        <f>E41+E42</f>
        <v>4886.7</v>
      </c>
      <c r="F40" s="12">
        <f t="shared" si="0"/>
        <v>0.882028049022616</v>
      </c>
    </row>
    <row r="41" spans="1:6" ht="42.75" customHeight="1" hidden="1" thickBot="1">
      <c r="A41" s="16" t="s">
        <v>64</v>
      </c>
      <c r="B41" s="10" t="s">
        <v>68</v>
      </c>
      <c r="C41" s="10" t="s">
        <v>69</v>
      </c>
      <c r="D41" s="9">
        <v>0</v>
      </c>
      <c r="E41" s="9">
        <v>0</v>
      </c>
      <c r="F41" s="12" t="e">
        <f t="shared" si="0"/>
        <v>#DIV/0!</v>
      </c>
    </row>
    <row r="42" spans="1:6" ht="45" customHeight="1" thickBot="1">
      <c r="A42" s="16" t="s">
        <v>82</v>
      </c>
      <c r="B42" s="10" t="s">
        <v>79</v>
      </c>
      <c r="C42" s="10" t="s">
        <v>80</v>
      </c>
      <c r="D42" s="9">
        <v>5540.3</v>
      </c>
      <c r="E42" s="9">
        <v>4886.7</v>
      </c>
      <c r="F42" s="12">
        <f t="shared" si="0"/>
        <v>0.882028049022616</v>
      </c>
    </row>
    <row r="43" spans="1:6" ht="33" customHeight="1" thickBot="1">
      <c r="A43" s="17" t="s">
        <v>56</v>
      </c>
      <c r="B43" s="7" t="s">
        <v>81</v>
      </c>
      <c r="C43" s="7" t="s">
        <v>67</v>
      </c>
      <c r="D43" s="8">
        <f>D44</f>
        <v>10</v>
      </c>
      <c r="E43" s="8">
        <f>E44</f>
        <v>10</v>
      </c>
      <c r="F43" s="12">
        <f t="shared" si="0"/>
        <v>1</v>
      </c>
    </row>
    <row r="44" spans="1:6" ht="42" customHeight="1" thickBot="1">
      <c r="A44" s="16" t="s">
        <v>82</v>
      </c>
      <c r="B44" s="10" t="s">
        <v>68</v>
      </c>
      <c r="C44" s="10" t="s">
        <v>69</v>
      </c>
      <c r="D44" s="9">
        <v>10</v>
      </c>
      <c r="E44" s="9">
        <v>10</v>
      </c>
      <c r="F44" s="12">
        <f t="shared" si="0"/>
        <v>1</v>
      </c>
    </row>
    <row r="45" spans="1:6" ht="63" customHeight="1" hidden="1" thickBot="1">
      <c r="A45" s="17">
        <v>0</v>
      </c>
      <c r="B45" s="7" t="s">
        <v>47</v>
      </c>
      <c r="C45" s="7" t="s">
        <v>48</v>
      </c>
      <c r="D45" s="8">
        <f>D46+D48</f>
        <v>0</v>
      </c>
      <c r="E45" s="8">
        <f>E46+E48</f>
        <v>0</v>
      </c>
      <c r="F45" s="12"/>
    </row>
    <row r="46" spans="1:6" ht="33" customHeight="1" hidden="1" thickBot="1">
      <c r="A46" s="17">
        <v>0</v>
      </c>
      <c r="B46" s="7" t="s">
        <v>49</v>
      </c>
      <c r="C46" s="7" t="s">
        <v>50</v>
      </c>
      <c r="D46" s="8">
        <f>D47</f>
        <v>0</v>
      </c>
      <c r="E46" s="8">
        <f>E47</f>
        <v>0</v>
      </c>
      <c r="F46" s="12"/>
    </row>
    <row r="47" spans="1:6" ht="77.25" customHeight="1" hidden="1" thickBot="1">
      <c r="A47" s="16">
        <v>10</v>
      </c>
      <c r="B47" s="10" t="s">
        <v>51</v>
      </c>
      <c r="C47" s="10" t="s">
        <v>52</v>
      </c>
      <c r="D47" s="9"/>
      <c r="E47" s="9"/>
      <c r="F47" s="12"/>
    </row>
    <row r="48" spans="1:6" ht="44.25" customHeight="1" hidden="1" thickBot="1">
      <c r="A48" s="17" t="s">
        <v>56</v>
      </c>
      <c r="B48" s="7" t="s">
        <v>70</v>
      </c>
      <c r="C48" s="7" t="s">
        <v>71</v>
      </c>
      <c r="D48" s="8">
        <f>D49</f>
        <v>0</v>
      </c>
      <c r="E48" s="8">
        <f>E49</f>
        <v>0</v>
      </c>
      <c r="F48" s="12"/>
    </row>
    <row r="49" spans="1:6" ht="54" customHeight="1" hidden="1" thickBot="1">
      <c r="A49" s="16" t="s">
        <v>64</v>
      </c>
      <c r="B49" s="10" t="s">
        <v>72</v>
      </c>
      <c r="C49" s="10" t="s">
        <v>73</v>
      </c>
      <c r="D49" s="9"/>
      <c r="E49" s="9"/>
      <c r="F49" s="12"/>
    </row>
    <row r="50" spans="1:6" ht="21" customHeight="1" thickBot="1">
      <c r="A50" s="16"/>
      <c r="B50" s="10"/>
      <c r="C50" s="7" t="s">
        <v>53</v>
      </c>
      <c r="D50" s="8">
        <f>D10+D35+D45</f>
        <v>7746.1</v>
      </c>
      <c r="E50" s="8">
        <f>E10+E35+E45</f>
        <v>7089.1</v>
      </c>
      <c r="F50" s="12">
        <f t="shared" si="0"/>
        <v>0.9151831244109939</v>
      </c>
    </row>
    <row r="51" ht="13.5">
      <c r="A51" s="11"/>
    </row>
    <row r="52" ht="13.5">
      <c r="A52" s="11"/>
    </row>
  </sheetData>
  <sheetProtection/>
  <mergeCells count="4">
    <mergeCell ref="A2:F2"/>
    <mergeCell ref="A3:F3"/>
    <mergeCell ref="A4:F4"/>
    <mergeCell ref="A7:F7"/>
  </mergeCells>
  <printOptions/>
  <pageMargins left="0.7874015748031497" right="0.1968503937007874" top="0.3937007874015748" bottom="0.3937007874015748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Suhonout</cp:lastModifiedBy>
  <cp:lastPrinted>2014-04-08T02:14:34Z</cp:lastPrinted>
  <dcterms:created xsi:type="dcterms:W3CDTF">2010-04-24T08:52:17Z</dcterms:created>
  <dcterms:modified xsi:type="dcterms:W3CDTF">2014-06-09T03:16:54Z</dcterms:modified>
  <cp:category/>
  <cp:version/>
  <cp:contentType/>
  <cp:contentStatus/>
</cp:coreProperties>
</file>